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31" i="1" l="1"/>
  <c r="F31" i="1"/>
  <c r="E28" i="1"/>
  <c r="E31" i="1" s="1"/>
  <c r="K22" i="1"/>
  <c r="J22" i="1"/>
  <c r="E22" i="1"/>
  <c r="F15" i="1"/>
  <c r="K12" i="1"/>
  <c r="F12" i="1"/>
  <c r="K11" i="1"/>
  <c r="F11" i="1"/>
  <c r="F22" i="1" s="1"/>
</calcChain>
</file>

<file path=xl/sharedStrings.xml><?xml version="1.0" encoding="utf-8"?>
<sst xmlns="http://schemas.openxmlformats.org/spreadsheetml/2006/main" count="24" uniqueCount="21">
  <si>
    <t>STICHTING VRIENDEN MUSEUM KRONA</t>
  </si>
  <si>
    <t>JAARREKENING 2023</t>
  </si>
  <si>
    <t>INKOMSTEN</t>
  </si>
  <si>
    <t>UITGAVEN</t>
  </si>
  <si>
    <t>VRIENDENBIJDRAGEN</t>
  </si>
  <si>
    <t>ALGEM. KOSTEN</t>
  </si>
  <si>
    <t>DONATIES "GEELEN'</t>
  </si>
  <si>
    <t>BANKKOSTEN</t>
  </si>
  <si>
    <t>LEGATEN /LIJFRENTEN</t>
  </si>
  <si>
    <t>BIJDRAGE "GEELEN"</t>
  </si>
  <si>
    <t>EXCURSIES</t>
  </si>
  <si>
    <t>BIJDRAGE KUNSTAANKOPEN</t>
  </si>
  <si>
    <t>INTEREST</t>
  </si>
  <si>
    <t>RESULTAAT</t>
  </si>
  <si>
    <t>BALANS PER 31 DECEMBER 2023</t>
  </si>
  <si>
    <t>ACTIVA</t>
  </si>
  <si>
    <t>PASSIVA</t>
  </si>
  <si>
    <t>LIQUIDE MIDDELEN</t>
  </si>
  <si>
    <t>EIGEN VERMOGEN</t>
  </si>
  <si>
    <t>BELEGGINGEN</t>
  </si>
  <si>
    <t>VOORUIT ONTVANGEN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</si>
</sst>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44" fontId="0" fillId="0" borderId="1" xfId="0" applyNumberFormat="1" applyBorder="1"/>
    <xf numFmtId="4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3" xfId="0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0" fillId="0" borderId="0" xfId="0" applyFill="1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0" fontId="0" fillId="0" borderId="12" xfId="0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ICHTING%20VRIENDEN%20MUSEUM%20KRONA/2023/FINANCIEEL%20VERSLAG%202023/FINANCIEEL%20VERSLAG%20VRIENDEN%20KRON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REGIOBANK"/>
      <sheetName val="RABO"/>
      <sheetName val="CONSOLIDATIE"/>
      <sheetName val="Blad1"/>
    </sheetNames>
    <sheetDataSet>
      <sheetData sheetId="0"/>
      <sheetData sheetId="1"/>
      <sheetData sheetId="2"/>
      <sheetData sheetId="3">
        <row r="11">
          <cell r="C11">
            <v>65005.919999999998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tabSelected="1" workbookViewId="0">
      <selection activeCell="P22" sqref="P22"/>
    </sheetView>
  </sheetViews>
  <sheetFormatPr defaultRowHeight="15" x14ac:dyDescent="0.25"/>
  <cols>
    <col min="5" max="5" width="11.42578125" bestFit="1" customWidth="1"/>
    <col min="6" max="6" width="12.42578125" bestFit="1" customWidth="1"/>
    <col min="10" max="10" width="12.42578125" bestFit="1" customWidth="1"/>
    <col min="11" max="11" width="11.42578125" bestFit="1" customWidth="1"/>
  </cols>
  <sheetData>
    <row r="3" spans="2:11" ht="21" x14ac:dyDescent="0.35">
      <c r="B3" s="1" t="s">
        <v>0</v>
      </c>
      <c r="E3" s="2"/>
    </row>
    <row r="5" spans="2:11" ht="18.75" x14ac:dyDescent="0.3">
      <c r="B5" s="3" t="s">
        <v>1</v>
      </c>
    </row>
    <row r="6" spans="2:11" ht="18.75" x14ac:dyDescent="0.3">
      <c r="B6" s="3"/>
    </row>
    <row r="7" spans="2:11" ht="18.75" x14ac:dyDescent="0.3">
      <c r="B7" s="3"/>
    </row>
    <row r="8" spans="2:11" x14ac:dyDescent="0.25">
      <c r="B8" s="4" t="s">
        <v>2</v>
      </c>
      <c r="C8" s="4"/>
      <c r="G8" s="4" t="s">
        <v>3</v>
      </c>
    </row>
    <row r="10" spans="2:11" x14ac:dyDescent="0.25">
      <c r="E10" s="5">
        <v>2022</v>
      </c>
      <c r="F10" s="6">
        <v>2023</v>
      </c>
      <c r="J10" s="5">
        <v>2022</v>
      </c>
      <c r="K10" s="6">
        <v>2023</v>
      </c>
    </row>
    <row r="11" spans="2:11" x14ac:dyDescent="0.25">
      <c r="B11" s="7" t="s">
        <v>4</v>
      </c>
      <c r="C11" s="8"/>
      <c r="D11" s="8"/>
      <c r="E11" s="9">
        <v>8760.19</v>
      </c>
      <c r="F11" s="9">
        <f>[1]CONSOLIDATIE!D12</f>
        <v>0</v>
      </c>
      <c r="G11" s="8" t="s">
        <v>5</v>
      </c>
      <c r="H11" s="8"/>
      <c r="I11" s="8"/>
      <c r="J11" s="9">
        <v>1793.49</v>
      </c>
      <c r="K11" s="10">
        <f>[1]CONSOLIDATIE!H12</f>
        <v>0</v>
      </c>
    </row>
    <row r="12" spans="2:11" x14ac:dyDescent="0.25">
      <c r="B12" t="s">
        <v>6</v>
      </c>
      <c r="E12" s="9"/>
      <c r="F12" s="9">
        <f>[1]CONSOLIDATIE!E12</f>
        <v>0</v>
      </c>
      <c r="G12" t="s">
        <v>7</v>
      </c>
      <c r="J12" s="9">
        <v>332.86</v>
      </c>
      <c r="K12" s="10">
        <f>[1]CONSOLIDATIE!J12</f>
        <v>0</v>
      </c>
    </row>
    <row r="13" spans="2:11" x14ac:dyDescent="0.25">
      <c r="B13" s="7" t="s">
        <v>8</v>
      </c>
      <c r="C13" s="8"/>
      <c r="D13" s="8"/>
      <c r="E13" s="11"/>
      <c r="F13" s="11"/>
      <c r="G13" s="12" t="s">
        <v>9</v>
      </c>
      <c r="H13" s="8"/>
      <c r="I13" s="8"/>
      <c r="J13" s="13"/>
      <c r="K13" s="14">
        <v>35000</v>
      </c>
    </row>
    <row r="14" spans="2:11" x14ac:dyDescent="0.25">
      <c r="B14" s="7" t="s">
        <v>10</v>
      </c>
      <c r="C14" s="8"/>
      <c r="D14" s="8"/>
      <c r="E14" s="9"/>
      <c r="F14" s="9"/>
      <c r="G14" s="15" t="s">
        <v>11</v>
      </c>
      <c r="J14" s="13">
        <v>432</v>
      </c>
      <c r="K14" s="11"/>
    </row>
    <row r="15" spans="2:11" x14ac:dyDescent="0.25">
      <c r="B15" s="7" t="s">
        <v>12</v>
      </c>
      <c r="C15" s="8"/>
      <c r="D15" s="8"/>
      <c r="E15" s="9">
        <v>3.75</v>
      </c>
      <c r="F15" s="9">
        <f>[1]CONSOLIDATIE!F12</f>
        <v>0</v>
      </c>
      <c r="G15" s="7"/>
      <c r="H15" s="8"/>
      <c r="I15" s="8"/>
      <c r="J15" s="11"/>
      <c r="K15" s="11"/>
    </row>
    <row r="16" spans="2:11" x14ac:dyDescent="0.25">
      <c r="B16" s="7"/>
      <c r="C16" s="8"/>
      <c r="D16" s="8"/>
      <c r="E16" s="11"/>
      <c r="F16" s="11"/>
      <c r="J16" s="9"/>
      <c r="K16" s="10"/>
    </row>
    <row r="17" spans="2:11" x14ac:dyDescent="0.25">
      <c r="B17" s="7"/>
      <c r="C17" s="8"/>
      <c r="D17" s="8"/>
      <c r="E17" s="11"/>
      <c r="F17" s="11"/>
      <c r="G17" s="8"/>
      <c r="H17" s="8"/>
      <c r="I17" s="8"/>
      <c r="J17" s="9"/>
      <c r="K17" s="10"/>
    </row>
    <row r="18" spans="2:11" x14ac:dyDescent="0.25">
      <c r="B18" s="7"/>
      <c r="C18" s="8"/>
      <c r="D18" s="8"/>
      <c r="E18" s="11"/>
      <c r="F18" s="11"/>
      <c r="G18" s="15"/>
      <c r="J18" s="13"/>
      <c r="K18" s="16"/>
    </row>
    <row r="19" spans="2:11" x14ac:dyDescent="0.25">
      <c r="B19" s="7"/>
      <c r="C19" s="8"/>
      <c r="D19" s="8"/>
      <c r="E19" s="11"/>
      <c r="F19" s="11"/>
      <c r="G19" s="12"/>
      <c r="H19" s="8"/>
      <c r="I19" s="8"/>
      <c r="J19" s="9"/>
      <c r="K19" s="10"/>
    </row>
    <row r="20" spans="2:11" x14ac:dyDescent="0.25">
      <c r="B20" s="7"/>
      <c r="C20" s="8"/>
      <c r="D20" s="8"/>
      <c r="E20" s="11"/>
      <c r="F20" s="11"/>
      <c r="G20" s="15"/>
      <c r="J20" s="9"/>
      <c r="K20" s="10"/>
    </row>
    <row r="21" spans="2:11" x14ac:dyDescent="0.25">
      <c r="B21" s="7" t="s">
        <v>13</v>
      </c>
      <c r="C21" s="8"/>
      <c r="D21" s="8"/>
      <c r="E21" s="17"/>
      <c r="F21" s="17">
        <v>3503.47</v>
      </c>
      <c r="G21" s="8" t="s">
        <v>13</v>
      </c>
      <c r="H21" s="8"/>
      <c r="I21" s="8"/>
      <c r="J21" s="13">
        <v>7577.35</v>
      </c>
      <c r="K21" s="14"/>
    </row>
    <row r="22" spans="2:11" x14ac:dyDescent="0.25">
      <c r="E22" s="9">
        <f>SUM(E11:E21)</f>
        <v>8763.94</v>
      </c>
      <c r="F22" s="9">
        <f>SUM(F11:F21)</f>
        <v>3503.47</v>
      </c>
      <c r="J22" s="13">
        <f>SUM(J11:J21)</f>
        <v>10135.700000000001</v>
      </c>
      <c r="K22" s="14">
        <f>SUM(K11:K21)</f>
        <v>35000</v>
      </c>
    </row>
    <row r="24" spans="2:11" ht="15.75" thickBot="1" x14ac:dyDescent="0.3"/>
    <row r="25" spans="2:11" ht="15.75" thickBot="1" x14ac:dyDescent="0.3">
      <c r="B25" s="18" t="s">
        <v>14</v>
      </c>
      <c r="C25" s="19"/>
      <c r="D25" s="19"/>
      <c r="E25" s="19"/>
      <c r="F25" s="20"/>
      <c r="G25" s="19"/>
      <c r="H25" s="19"/>
      <c r="I25" s="19"/>
      <c r="J25" s="21"/>
      <c r="K25" s="20"/>
    </row>
    <row r="26" spans="2:11" x14ac:dyDescent="0.25">
      <c r="B26" s="22" t="s">
        <v>15</v>
      </c>
      <c r="C26" s="23"/>
      <c r="D26" s="23"/>
      <c r="E26" s="23"/>
      <c r="F26" s="24"/>
      <c r="G26" s="23" t="s">
        <v>16</v>
      </c>
      <c r="H26" s="23"/>
      <c r="I26" s="23"/>
      <c r="J26" s="25"/>
      <c r="K26" s="25"/>
    </row>
    <row r="27" spans="2:11" x14ac:dyDescent="0.25">
      <c r="E27" s="5">
        <v>2022</v>
      </c>
      <c r="F27" s="5">
        <v>2023</v>
      </c>
      <c r="J27" s="5">
        <v>2022</v>
      </c>
      <c r="K27" s="5">
        <v>2023</v>
      </c>
    </row>
    <row r="28" spans="2:11" x14ac:dyDescent="0.25">
      <c r="B28" s="7" t="s">
        <v>17</v>
      </c>
      <c r="C28" s="8"/>
      <c r="D28" s="8"/>
      <c r="E28" s="13">
        <f>[1]CONSOLIDATIE!C11</f>
        <v>65005.919999999998</v>
      </c>
      <c r="F28" s="13">
        <v>100971.46</v>
      </c>
      <c r="G28" s="8" t="s">
        <v>18</v>
      </c>
      <c r="H28" s="8"/>
      <c r="I28" s="8"/>
      <c r="J28" s="13">
        <v>93344.11</v>
      </c>
      <c r="K28" s="13">
        <v>97467.99</v>
      </c>
    </row>
    <row r="29" spans="2:11" x14ac:dyDescent="0.25">
      <c r="B29" s="7" t="s">
        <v>19</v>
      </c>
      <c r="C29" s="8"/>
      <c r="D29" s="8"/>
      <c r="E29" s="13">
        <v>0</v>
      </c>
      <c r="F29" s="5">
        <v>0</v>
      </c>
      <c r="G29" s="8" t="s">
        <v>20</v>
      </c>
      <c r="H29" s="8"/>
      <c r="I29" s="8"/>
      <c r="J29" s="13">
        <v>50</v>
      </c>
      <c r="K29" s="13"/>
    </row>
    <row r="30" spans="2:11" x14ac:dyDescent="0.25">
      <c r="B30" s="7" t="s">
        <v>13</v>
      </c>
      <c r="C30" s="8"/>
      <c r="D30" s="8"/>
      <c r="E30" s="13"/>
      <c r="F30" s="13">
        <v>3503.47</v>
      </c>
      <c r="G30" s="26" t="s">
        <v>13</v>
      </c>
      <c r="H30" s="8"/>
      <c r="I30" s="27"/>
      <c r="J30" s="13">
        <v>7577.35</v>
      </c>
      <c r="K30" s="13"/>
    </row>
    <row r="31" spans="2:11" x14ac:dyDescent="0.25">
      <c r="B31" s="28"/>
      <c r="C31" s="28"/>
      <c r="D31" s="28"/>
      <c r="E31" s="13">
        <f>SUM(E28:E30)</f>
        <v>65005.919999999998</v>
      </c>
      <c r="F31" s="13">
        <f>F28-F30</f>
        <v>97467.99</v>
      </c>
      <c r="G31" s="28"/>
      <c r="H31" s="28"/>
      <c r="I31" s="28"/>
      <c r="J31" s="13">
        <f>SUM(J28:J30)</f>
        <v>100971.46</v>
      </c>
      <c r="K31" s="13">
        <v>97467.99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Schampers</dc:creator>
  <cp:lastModifiedBy>Schampers</cp:lastModifiedBy>
  <dcterms:created xsi:type="dcterms:W3CDTF">2024-06-26T13:12:48Z</dcterms:created>
  <dcterms:modified xsi:type="dcterms:W3CDTF">2024-06-26T13:14:44Z</dcterms:modified>
</cp:coreProperties>
</file>